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2ba9be400c9dc7/ドキュメント/"/>
    </mc:Choice>
  </mc:AlternateContent>
  <xr:revisionPtr revIDLastSave="0" documentId="8_{1C7B69BE-B6B0-4405-84ED-4DD47964534E}" xr6:coauthVersionLast="47" xr6:coauthVersionMax="47" xr10:uidLastSave="{00000000-0000-0000-0000-000000000000}"/>
  <bookViews>
    <workbookView xWindow="-28410" yWindow="4905" windowWidth="19170" windowHeight="16800" xr2:uid="{B649DBCC-CB15-496F-90A7-40F1C228A3E8}"/>
  </bookViews>
  <sheets>
    <sheet name="2000" sheetId="1" r:id="rId1"/>
    <sheet name="config" sheetId="2" r:id="rId2"/>
  </sheets>
  <definedNames>
    <definedName name="支出">config!$B$2:$B$64</definedName>
    <definedName name="収入">config!$A$2:$A$64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D14" i="1"/>
  <c r="K1" i="1"/>
  <c r="L1" i="1"/>
  <c r="M1" i="1"/>
  <c r="N1" i="1"/>
  <c r="O1" i="1"/>
  <c r="P1" i="1"/>
  <c r="Q1" i="1"/>
  <c r="R1" i="1"/>
  <c r="S1" i="1"/>
  <c r="T1" i="1"/>
  <c r="U1" i="1"/>
  <c r="X1" i="1"/>
  <c r="J1" i="1"/>
  <c r="I3" i="1" a="1"/>
  <c r="I3" i="1" s="1"/>
  <c r="W3" i="1" a="1"/>
  <c r="W3" i="1" s="1"/>
  <c r="E3" i="2" a="1"/>
  <c r="E3" i="2" s="1"/>
  <c r="E4" i="2" a="1"/>
  <c r="E4" i="2" s="1"/>
  <c r="E7" i="2" a="1"/>
  <c r="E7" i="2" s="1"/>
  <c r="E8" i="2" a="1"/>
  <c r="E8" i="2" s="1"/>
  <c r="E9" i="2" a="1"/>
  <c r="E9" i="2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/>
  <c r="E18" i="2" a="1"/>
  <c r="E18" i="2" s="1"/>
  <c r="E19" i="2" a="1"/>
  <c r="E19" i="2" s="1"/>
  <c r="E20" i="2" a="1"/>
  <c r="E20" i="2" s="1"/>
  <c r="E21" i="2" a="1"/>
  <c r="E21" i="2" s="1"/>
  <c r="E22" i="2" a="1"/>
  <c r="E22" i="2" s="1"/>
  <c r="E23" i="2" a="1"/>
  <c r="E23" i="2" s="1"/>
  <c r="E24" i="2" a="1"/>
  <c r="E24" i="2" s="1"/>
  <c r="E25" i="2" a="1"/>
  <c r="E25" i="2"/>
  <c r="E26" i="2" a="1"/>
  <c r="E26" i="2" s="1"/>
  <c r="E27" i="2" a="1"/>
  <c r="E27" i="2" s="1"/>
  <c r="E28" i="2" a="1"/>
  <c r="E28" i="2" s="1"/>
  <c r="E29" i="2" a="1"/>
  <c r="E29" i="2" s="1"/>
  <c r="E30" i="2" a="1"/>
  <c r="E30" i="2" s="1"/>
  <c r="E31" i="2" a="1"/>
  <c r="E31" i="2" s="1"/>
  <c r="E32" i="2" a="1"/>
  <c r="E32" i="2" s="1"/>
  <c r="E33" i="2" a="1"/>
  <c r="E33" i="2"/>
  <c r="E34" i="2" a="1"/>
  <c r="E34" i="2" s="1"/>
  <c r="E35" i="2" a="1"/>
  <c r="E35" i="2" s="1"/>
  <c r="E36" i="2" a="1"/>
  <c r="E36" i="2" s="1"/>
  <c r="E37" i="2" a="1"/>
  <c r="E37" i="2" s="1"/>
  <c r="E38" i="2" a="1"/>
  <c r="E38" i="2" s="1"/>
  <c r="E39" i="2" a="1"/>
  <c r="E39" i="2" s="1"/>
  <c r="E40" i="2" a="1"/>
  <c r="E40" i="2" s="1"/>
  <c r="E41" i="2" a="1"/>
  <c r="E41" i="2"/>
  <c r="E42" i="2" a="1"/>
  <c r="E42" i="2" s="1"/>
  <c r="E43" i="2" a="1"/>
  <c r="E43" i="2" s="1"/>
  <c r="E44" i="2" a="1"/>
  <c r="E44" i="2" s="1"/>
  <c r="E45" i="2" a="1"/>
  <c r="E45" i="2" s="1"/>
  <c r="E46" i="2" a="1"/>
  <c r="E46" i="2" s="1"/>
  <c r="E47" i="2" a="1"/>
  <c r="E47" i="2" s="1"/>
  <c r="E48" i="2" a="1"/>
  <c r="E48" i="2" s="1"/>
  <c r="E49" i="2" a="1"/>
  <c r="E49" i="2"/>
  <c r="E50" i="2" a="1"/>
  <c r="E50" i="2" s="1"/>
  <c r="E51" i="2" a="1"/>
  <c r="E51" i="2" s="1"/>
  <c r="E52" i="2" a="1"/>
  <c r="E52" i="2" s="1"/>
  <c r="E53" i="2" a="1"/>
  <c r="E53" i="2" s="1"/>
  <c r="E54" i="2" a="1"/>
  <c r="E54" i="2" s="1"/>
  <c r="E55" i="2" a="1"/>
  <c r="E55" i="2" s="1"/>
  <c r="E56" i="2" a="1"/>
  <c r="E56" i="2" s="1"/>
  <c r="E57" i="2" a="1"/>
  <c r="E57" i="2"/>
  <c r="E58" i="2" a="1"/>
  <c r="E58" i="2" s="1"/>
  <c r="E59" i="2" a="1"/>
  <c r="E59" i="2" s="1"/>
  <c r="E60" i="2" a="1"/>
  <c r="E60" i="2" s="1"/>
  <c r="E61" i="2" a="1"/>
  <c r="E61" i="2" s="1"/>
  <c r="E62" i="2" a="1"/>
  <c r="E62" i="2" s="1"/>
  <c r="E63" i="2" a="1"/>
  <c r="E63" i="2" s="1"/>
  <c r="E64" i="2" a="1"/>
  <c r="E64" i="2" s="1"/>
  <c r="E2" i="2" a="1"/>
  <c r="E2" i="2" s="1"/>
  <c r="C3" i="2"/>
  <c r="C4" i="2"/>
  <c r="C5" i="2"/>
  <c r="C6" i="2"/>
  <c r="E6" i="2" s="1" a="1"/>
  <c r="E6" i="2" s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2" i="2"/>
  <c r="A16" i="1"/>
  <c r="A1" i="1" a="1"/>
  <c r="A1" i="1" s="1"/>
  <c r="AI2" i="1" s="1"/>
  <c r="E5" i="2" l="1" a="1"/>
  <c r="E5" i="2" s="1"/>
  <c r="S2" i="1"/>
  <c r="T2" i="1"/>
  <c r="U2" i="1"/>
  <c r="AH2" i="1"/>
  <c r="AG2" i="1"/>
  <c r="X2" i="1"/>
  <c r="Y2" i="1"/>
  <c r="Z2" i="1"/>
  <c r="AA2" i="1"/>
  <c r="AB2" i="1"/>
  <c r="AC2" i="1"/>
  <c r="AD2" i="1"/>
  <c r="AE2" i="1"/>
  <c r="AF2" i="1"/>
  <c r="B6" i="1"/>
  <c r="B5" i="1"/>
  <c r="B4" i="1"/>
  <c r="B3" i="1"/>
  <c r="C13" i="1"/>
  <c r="C12" i="1"/>
  <c r="C11" i="1"/>
  <c r="C10" i="1"/>
  <c r="C9" i="1"/>
  <c r="B13" i="1"/>
  <c r="D13" i="1" s="1"/>
  <c r="C8" i="1"/>
  <c r="B12" i="1"/>
  <c r="C7" i="1"/>
  <c r="B11" i="1"/>
  <c r="D11" i="1" s="1"/>
  <c r="C6" i="1"/>
  <c r="B10" i="1"/>
  <c r="D10" i="1" s="1"/>
  <c r="C5" i="1"/>
  <c r="D5" i="1" s="1"/>
  <c r="B9" i="1"/>
  <c r="D9" i="1" s="1"/>
  <c r="C4" i="1"/>
  <c r="D4" i="1" s="1"/>
  <c r="B8" i="1"/>
  <c r="D8" i="1" s="1"/>
  <c r="C3" i="1"/>
  <c r="D3" i="1" s="1"/>
  <c r="B7" i="1"/>
  <c r="C2" i="1"/>
  <c r="D2" i="1" s="1"/>
  <c r="E2" i="1" s="1"/>
  <c r="G2" i="1" s="1"/>
  <c r="J2" i="1"/>
  <c r="K2" i="1"/>
  <c r="L2" i="1"/>
  <c r="M2" i="1"/>
  <c r="N2" i="1"/>
  <c r="O2" i="1"/>
  <c r="P2" i="1"/>
  <c r="Q2" i="1"/>
  <c r="R2" i="1"/>
  <c r="D12" i="1" l="1"/>
  <c r="D6" i="1"/>
  <c r="AG4" i="1"/>
  <c r="AG6" i="1"/>
  <c r="AG3" i="1"/>
  <c r="AG5" i="1"/>
  <c r="AF4" i="1"/>
  <c r="AF6" i="1"/>
  <c r="AF3" i="1"/>
  <c r="AF5" i="1"/>
  <c r="AE6" i="1"/>
  <c r="AE3" i="1"/>
  <c r="AE5" i="1"/>
  <c r="AE4" i="1"/>
  <c r="AD6" i="1"/>
  <c r="AD3" i="1"/>
  <c r="AD5" i="1"/>
  <c r="AD4" i="1"/>
  <c r="AC6" i="1"/>
  <c r="AC3" i="1"/>
  <c r="AC5" i="1"/>
  <c r="AC4" i="1"/>
  <c r="AB6" i="1"/>
  <c r="AB3" i="1"/>
  <c r="AB5" i="1"/>
  <c r="AB4" i="1"/>
  <c r="AA3" i="1"/>
  <c r="AA5" i="1"/>
  <c r="AA4" i="1"/>
  <c r="AA6" i="1"/>
  <c r="Z3" i="1"/>
  <c r="Z5" i="1"/>
  <c r="Z4" i="1"/>
  <c r="Z6" i="1"/>
  <c r="AH4" i="1"/>
  <c r="AH6" i="1"/>
  <c r="AH3" i="1"/>
  <c r="AH5" i="1"/>
  <c r="AI4" i="1"/>
  <c r="AI6" i="1"/>
  <c r="AI3" i="1"/>
  <c r="AI5" i="1"/>
  <c r="Y4" i="1"/>
  <c r="Y5" i="1"/>
  <c r="Y6" i="1"/>
  <c r="Y3" i="1"/>
  <c r="D7" i="1"/>
  <c r="E3" i="1"/>
  <c r="E4" i="1" s="1"/>
  <c r="E5" i="1" s="1"/>
  <c r="E6" i="1" s="1"/>
  <c r="E7" i="1" l="1"/>
  <c r="E8" i="1" s="1"/>
  <c r="E9" i="1" s="1"/>
  <c r="E10" i="1" s="1"/>
  <c r="E11" i="1" s="1"/>
  <c r="E12" i="1" s="1"/>
  <c r="E13" i="1" s="1"/>
  <c r="C14" i="1"/>
  <c r="AD1" i="1"/>
  <c r="Y1" i="1"/>
  <c r="G3" i="1" s="1"/>
  <c r="AF1" i="1"/>
  <c r="G10" i="1" s="1"/>
  <c r="AB1" i="1"/>
  <c r="G6" i="1" s="1"/>
  <c r="Z1" i="1"/>
  <c r="G4" i="1" s="1"/>
  <c r="AE1" i="1"/>
  <c r="G9" i="1" s="1"/>
  <c r="AA1" i="1"/>
  <c r="G5" i="1" s="1"/>
  <c r="AI1" i="1"/>
  <c r="AH1" i="1"/>
  <c r="G12" i="1" s="1"/>
  <c r="AG1" i="1"/>
  <c r="G11" i="1" s="1"/>
  <c r="AC1" i="1"/>
  <c r="G13" i="1" l="1"/>
  <c r="G7" i="1"/>
  <c r="G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<sst xmlns="http://schemas.openxmlformats.org/spreadsheetml/2006/main" count="45" uniqueCount="43">
  <si>
    <t>収入</t>
    <rPh sb="0" eb="2">
      <t>シュウニュウ</t>
    </rPh>
    <phoneticPr fontId="2"/>
  </si>
  <si>
    <t>支出</t>
    <rPh sb="0" eb="2">
      <t>シシュツ</t>
    </rPh>
    <phoneticPr fontId="2"/>
  </si>
  <si>
    <t>当月収支</t>
    <rPh sb="0" eb="1">
      <t>トウ</t>
    </rPh>
    <rPh sb="1" eb="2">
      <t>ツキ</t>
    </rPh>
    <rPh sb="2" eb="4">
      <t>シュウシ</t>
    </rPh>
    <phoneticPr fontId="2"/>
  </si>
  <si>
    <t>月末決算</t>
    <rPh sb="0" eb="4">
      <t>ゲツマツケッサン</t>
    </rPh>
    <phoneticPr fontId="2"/>
  </si>
  <si>
    <t>MONTH</t>
    <phoneticPr fontId="2"/>
  </si>
  <si>
    <t>日付</t>
    <rPh sb="0" eb="2">
      <t>ヒヅケ</t>
    </rPh>
    <phoneticPr fontId="2"/>
  </si>
  <si>
    <t>名目</t>
    <rPh sb="0" eb="2">
      <t>メイモク</t>
    </rPh>
    <phoneticPr fontId="2"/>
  </si>
  <si>
    <t>金額</t>
    <rPh sb="0" eb="2">
      <t>キンガク</t>
    </rPh>
    <phoneticPr fontId="2"/>
  </si>
  <si>
    <t>種別</t>
    <rPh sb="0" eb="2">
      <t>シュベツ</t>
    </rPh>
    <phoneticPr fontId="2"/>
  </si>
  <si>
    <t>方法</t>
    <rPh sb="0" eb="2">
      <t>ホウホウ</t>
    </rPh>
    <phoneticPr fontId="2"/>
  </si>
  <si>
    <t>10月</t>
  </si>
  <si>
    <t>11月</t>
  </si>
  <si>
    <t>12月</t>
  </si>
  <si>
    <t>カード</t>
    <phoneticPr fontId="2"/>
  </si>
  <si>
    <t>いつから</t>
    <phoneticPr fontId="2"/>
  </si>
  <si>
    <t>いつまで</t>
    <phoneticPr fontId="2"/>
  </si>
  <si>
    <t>本業</t>
    <rPh sb="0" eb="2">
      <t>ホンギョウ</t>
    </rPh>
    <phoneticPr fontId="2"/>
  </si>
  <si>
    <t>副業</t>
    <rPh sb="0" eb="2">
      <t>フクギョウ</t>
    </rPh>
    <phoneticPr fontId="2"/>
  </si>
  <si>
    <t>おこづかい</t>
    <phoneticPr fontId="2"/>
  </si>
  <si>
    <t>臨時収入</t>
    <rPh sb="0" eb="4">
      <t>リンジシュウニュウ</t>
    </rPh>
    <phoneticPr fontId="2"/>
  </si>
  <si>
    <t>現金</t>
    <rPh sb="0" eb="2">
      <t>ゲンキン</t>
    </rPh>
    <phoneticPr fontId="2"/>
  </si>
  <si>
    <t>Visaカード</t>
    <phoneticPr fontId="2"/>
  </si>
  <si>
    <t>Masterカード</t>
    <phoneticPr fontId="2"/>
  </si>
  <si>
    <t>JCBカード</t>
    <phoneticPr fontId="2"/>
  </si>
  <si>
    <t>検算欄</t>
    <rPh sb="0" eb="2">
      <t>ケンザン</t>
    </rPh>
    <rPh sb="2" eb="3">
      <t>ラン</t>
    </rPh>
    <phoneticPr fontId="2"/>
  </si>
  <si>
    <t>04月</t>
    <rPh sb="2" eb="3">
      <t>ガツ</t>
    </rPh>
    <phoneticPr fontId="2"/>
  </si>
  <si>
    <t>05月</t>
    <rPh sb="2" eb="3">
      <t>ガツ</t>
    </rPh>
    <phoneticPr fontId="2"/>
  </si>
  <si>
    <t>06月</t>
    <rPh sb="2" eb="3">
      <t>ガツ</t>
    </rPh>
    <phoneticPr fontId="2"/>
  </si>
  <si>
    <t>07月</t>
    <rPh sb="2" eb="3">
      <t>ガツ</t>
    </rPh>
    <phoneticPr fontId="2"/>
  </si>
  <si>
    <t>08月</t>
    <rPh sb="2" eb="3">
      <t>ガツ</t>
    </rPh>
    <phoneticPr fontId="2"/>
  </si>
  <si>
    <t>09月</t>
    <rPh sb="2" eb="3">
      <t>ガツ</t>
    </rPh>
    <phoneticPr fontId="2"/>
  </si>
  <si>
    <t>01月</t>
    <phoneticPr fontId="2"/>
  </si>
  <si>
    <t>02月</t>
    <phoneticPr fontId="2"/>
  </si>
  <si>
    <t>03月</t>
    <phoneticPr fontId="2"/>
  </si>
  <si>
    <t>デビット</t>
    <phoneticPr fontId="2"/>
  </si>
  <si>
    <t>銀行口座</t>
    <rPh sb="0" eb="4">
      <t>ギンコウコウザ</t>
    </rPh>
    <phoneticPr fontId="2"/>
  </si>
  <si>
    <t>ゆうちょ</t>
    <phoneticPr fontId="2"/>
  </si>
  <si>
    <t>地銀</t>
    <rPh sb="0" eb="2">
      <t>チギン</t>
    </rPh>
    <phoneticPr fontId="2"/>
  </si>
  <si>
    <t>信金</t>
    <rPh sb="0" eb="2">
      <t>シンキン</t>
    </rPh>
    <phoneticPr fontId="2"/>
  </si>
  <si>
    <t>ネット銀行</t>
    <rPh sb="3" eb="5">
      <t>ギンコウ</t>
    </rPh>
    <phoneticPr fontId="2"/>
  </si>
  <si>
    <t>やわらか銀行</t>
    <rPh sb="4" eb="6">
      <t>ギンコウ</t>
    </rPh>
    <phoneticPr fontId="2"/>
  </si>
  <si>
    <t>検算</t>
    <rPh sb="0" eb="2">
      <t>ケンザン</t>
    </rPh>
    <phoneticPr fontId="2"/>
  </si>
  <si>
    <t>現在の残高</t>
    <rPh sb="0" eb="2">
      <t>ゲンザイ</t>
    </rPh>
    <rPh sb="3" eb="5">
      <t>ザンダカ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</si>
</sst>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5" fillId="2" borderId="0" xfId="0" applyFont="1" applyFill="1">
      <alignment vertical="center"/>
    </xf>
    <xf numFmtId="0" fontId="4" fillId="3" borderId="8" xfId="0" applyFont="1" applyFill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2" borderId="1" xfId="0" applyFont="1" applyFill="1" applyBorder="1">
      <alignment vertical="center"/>
    </xf>
    <xf numFmtId="14" fontId="5" fillId="3" borderId="1" xfId="0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42" fontId="5" fillId="3" borderId="1" xfId="0" applyNumberFormat="1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42" fontId="5" fillId="10" borderId="1" xfId="0" applyNumberFormat="1" applyFont="1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42" fontId="5" fillId="4" borderId="1" xfId="0" applyNumberFormat="1" applyFont="1" applyFill="1" applyBorder="1">
      <alignment vertical="center"/>
    </xf>
    <xf numFmtId="0" fontId="7" fillId="11" borderId="1" xfId="0" applyFont="1" applyFill="1" applyBorder="1">
      <alignment vertical="center"/>
    </xf>
    <xf numFmtId="14" fontId="8" fillId="2" borderId="1" xfId="0" applyNumberFormat="1" applyFont="1" applyFill="1" applyBorder="1">
      <alignment vertical="center"/>
    </xf>
    <xf numFmtId="42" fontId="5" fillId="2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BE08-7611-4E67-85BD-36D34BF67808}">
  <dimension ref="A1:AI16"/>
  <sheetViews>
    <sheetView tabSelected="1" zoomScale="85" zoomScaleNormal="85" workbookViewId="0">
      <pane ySplit="15" topLeftCell="A16" activePane="bottomLeft" state="frozen"/>
      <selection pane="bottomLeft" activeCell="B3" sqref="B3"/>
    </sheetView>
  </sheetViews>
  <sheetFormatPr defaultRowHeight="20.100000000000001" customHeight="1" x14ac:dyDescent="0.4"/>
  <cols>
    <col min="1" max="1" width="9" style="12" customWidth="1"/>
    <col min="2" max="2" width="25.625" style="14" customWidth="1"/>
    <col min="3" max="3" width="25.625" style="15" customWidth="1"/>
    <col min="4" max="4" width="25.625" style="16" customWidth="1"/>
    <col min="5" max="6" width="12.625" style="15" customWidth="1"/>
    <col min="7" max="8" width="9" style="9"/>
    <col min="9" max="9" width="15.625" style="9" customWidth="1"/>
    <col min="10" max="21" width="9" style="9"/>
    <col min="22" max="22" width="3.625" style="9" customWidth="1"/>
    <col min="23" max="23" width="15.625" style="9" customWidth="1"/>
    <col min="24" max="16384" width="9" style="9"/>
  </cols>
  <sheetData>
    <row r="1" spans="1:35" ht="20.100000000000001" customHeight="1" x14ac:dyDescent="0.4">
      <c r="A1" s="11" t="str" cm="1">
        <f t="array" aca="1" ref="A1" ca="1">RIGHT(CELL("filename",A1),4)</f>
        <v>2000</v>
      </c>
      <c r="B1" s="18" t="s">
        <v>0</v>
      </c>
      <c r="C1" s="19" t="s">
        <v>1</v>
      </c>
      <c r="D1" s="20" t="s">
        <v>2</v>
      </c>
      <c r="E1" s="21" t="s">
        <v>3</v>
      </c>
      <c r="F1" s="9"/>
      <c r="G1" s="13" t="s">
        <v>41</v>
      </c>
      <c r="J1" s="13">
        <f>SUM(J$3:J$65)</f>
        <v>0</v>
      </c>
      <c r="K1" s="13">
        <f t="shared" ref="K1:AI1" si="0">SUM(K$3:K$65)</f>
        <v>0</v>
      </c>
      <c r="L1" s="13">
        <f t="shared" si="0"/>
        <v>0</v>
      </c>
      <c r="M1" s="13">
        <f t="shared" si="0"/>
        <v>0</v>
      </c>
      <c r="N1" s="13">
        <f t="shared" si="0"/>
        <v>0</v>
      </c>
      <c r="O1" s="13">
        <f t="shared" si="0"/>
        <v>0</v>
      </c>
      <c r="P1" s="13">
        <f t="shared" si="0"/>
        <v>0</v>
      </c>
      <c r="Q1" s="13">
        <f t="shared" si="0"/>
        <v>0</v>
      </c>
      <c r="R1" s="13">
        <f t="shared" si="0"/>
        <v>0</v>
      </c>
      <c r="S1" s="13">
        <f t="shared" si="0"/>
        <v>0</v>
      </c>
      <c r="T1" s="13">
        <f t="shared" si="0"/>
        <v>0</v>
      </c>
      <c r="U1" s="13">
        <f t="shared" si="0"/>
        <v>0</v>
      </c>
      <c r="X1" s="13">
        <f t="shared" si="0"/>
        <v>0</v>
      </c>
      <c r="Y1" s="13">
        <f t="shared" ca="1" si="0"/>
        <v>0</v>
      </c>
      <c r="Z1" s="13">
        <f t="shared" ca="1" si="0"/>
        <v>0</v>
      </c>
      <c r="AA1" s="13">
        <f t="shared" ca="1" si="0"/>
        <v>0</v>
      </c>
      <c r="AB1" s="13">
        <f t="shared" ca="1" si="0"/>
        <v>0</v>
      </c>
      <c r="AC1" s="13">
        <f t="shared" ca="1" si="0"/>
        <v>0</v>
      </c>
      <c r="AD1" s="13">
        <f t="shared" ca="1" si="0"/>
        <v>0</v>
      </c>
      <c r="AE1" s="13">
        <f t="shared" ca="1" si="0"/>
        <v>0</v>
      </c>
      <c r="AF1" s="13">
        <f t="shared" ca="1" si="0"/>
        <v>0</v>
      </c>
      <c r="AG1" s="13">
        <f t="shared" ca="1" si="0"/>
        <v>0</v>
      </c>
      <c r="AH1" s="13">
        <f t="shared" ca="1" si="0"/>
        <v>0</v>
      </c>
      <c r="AI1" s="13">
        <f t="shared" ca="1" si="0"/>
        <v>0</v>
      </c>
    </row>
    <row r="2" spans="1:35" ht="20.100000000000001" customHeight="1" x14ac:dyDescent="0.4">
      <c r="A2" s="22" t="s">
        <v>25</v>
      </c>
      <c r="B2" s="23">
        <f>SUMIFS($D$16:$D$1048576,$A$16:$A$1048576,LEFT($A2,2),$E$16:$E$1048576,B$1)</f>
        <v>0</v>
      </c>
      <c r="C2" s="23">
        <f>SUMIFS($D$16:$D$1048576,$A$16:$A$1048576,LEFT($A2,2),$E$16:$E$1048576,C$1)</f>
        <v>0</v>
      </c>
      <c r="D2" s="23">
        <f>$B2-$C2</f>
        <v>0</v>
      </c>
      <c r="E2" s="23">
        <f>D2</f>
        <v>0</v>
      </c>
      <c r="F2" s="9"/>
      <c r="G2" s="28">
        <f>J$1-X$1-$E2</f>
        <v>0</v>
      </c>
      <c r="I2" s="13" t="s">
        <v>24</v>
      </c>
      <c r="J2" s="13" t="str">
        <f ca="1">$A$1&amp;"/"&amp;LEFT($A2,2)</f>
        <v>2000/04</v>
      </c>
      <c r="K2" s="13" t="str">
        <f ca="1">$A$1&amp;"/"&amp;LEFT($A3,2)</f>
        <v>2000/05</v>
      </c>
      <c r="L2" s="13" t="str">
        <f ca="1">$A$1&amp;"/"&amp;LEFT($A4,2)</f>
        <v>2000/06</v>
      </c>
      <c r="M2" s="13" t="str">
        <f ca="1">$A$1&amp;"/"&amp;LEFT($A5,2)</f>
        <v>2000/07</v>
      </c>
      <c r="N2" s="13" t="str">
        <f ca="1">$A$1&amp;"/"&amp;LEFT($A6,2)</f>
        <v>2000/08</v>
      </c>
      <c r="O2" s="13" t="str">
        <f ca="1">$A$1&amp;"/"&amp;LEFT($A7,2)</f>
        <v>2000/09</v>
      </c>
      <c r="P2" s="13" t="str">
        <f ca="1">$A$1&amp;"/"&amp;LEFT($A8,2)</f>
        <v>2000/10</v>
      </c>
      <c r="Q2" s="13" t="str">
        <f ca="1">$A$1&amp;"/"&amp;LEFT($A9,2)</f>
        <v>2000/11</v>
      </c>
      <c r="R2" s="13" t="str">
        <f ca="1">$A$1&amp;"/"&amp;LEFT($A10,2)</f>
        <v>2000/12</v>
      </c>
      <c r="S2" s="13" t="str">
        <f ca="1">$A$1+1&amp;"/"&amp;LEFT($A11,2)</f>
        <v>2001/01</v>
      </c>
      <c r="T2" s="13" t="str">
        <f ca="1">$A$1+1&amp;"/"&amp;LEFT($A12,2)</f>
        <v>2001/02</v>
      </c>
      <c r="U2" s="13" t="str">
        <f ca="1">$A$1+1&amp;"/"&amp;LEFT($A13,2)</f>
        <v>2001/03</v>
      </c>
      <c r="W2" s="13"/>
      <c r="X2" s="13" t="str">
        <f ca="1">$A$1&amp;"/"&amp;LEFT($A2,2)</f>
        <v>2000/04</v>
      </c>
      <c r="Y2" s="13" t="str">
        <f ca="1">$A$1&amp;"/"&amp;LEFT($A3,2)</f>
        <v>2000/05</v>
      </c>
      <c r="Z2" s="13" t="str">
        <f ca="1">$A$1&amp;"/"&amp;LEFT($A4,2)</f>
        <v>2000/06</v>
      </c>
      <c r="AA2" s="13" t="str">
        <f ca="1">$A$1&amp;"/"&amp;LEFT($A5,2)</f>
        <v>2000/07</v>
      </c>
      <c r="AB2" s="13" t="str">
        <f ca="1">$A$1&amp;"/"&amp;LEFT($A6,2)</f>
        <v>2000/08</v>
      </c>
      <c r="AC2" s="13" t="str">
        <f ca="1">$A$1&amp;"/"&amp;LEFT($A7,2)</f>
        <v>2000/09</v>
      </c>
      <c r="AD2" s="13" t="str">
        <f ca="1">$A$1&amp;"/"&amp;LEFT($A8,2)</f>
        <v>2000/10</v>
      </c>
      <c r="AE2" s="13" t="str">
        <f ca="1">$A$1&amp;"/"&amp;LEFT($A9,2)</f>
        <v>2000/11</v>
      </c>
      <c r="AF2" s="13" t="str">
        <f ca="1">$A$1&amp;"/"&amp;LEFT($A10,2)</f>
        <v>2000/12</v>
      </c>
      <c r="AG2" s="13" t="str">
        <f ca="1">$A$1+1&amp;"/"&amp;LEFT($A11,2)</f>
        <v>2001/01</v>
      </c>
      <c r="AH2" s="13" t="str">
        <f ca="1">$A$1+1&amp;"/"&amp;LEFT($A12,2)</f>
        <v>2001/02</v>
      </c>
      <c r="AI2" s="13" t="str">
        <f ca="1">$A$1+1&amp;"/"&amp;LEFT($A13,2)</f>
        <v>2001/03</v>
      </c>
    </row>
    <row r="3" spans="1:35" ht="20.100000000000001" customHeight="1" x14ac:dyDescent="0.4">
      <c r="A3" s="24" t="s">
        <v>26</v>
      </c>
      <c r="B3" s="25">
        <f t="shared" ref="B3:C13" si="1">SUMIFS($D$16:$D$1048576,$A$16:$A$1048576,LEFT($A3,2),$E$16:$E$1048576,B$1)</f>
        <v>0</v>
      </c>
      <c r="C3" s="25">
        <f t="shared" si="1"/>
        <v>0</v>
      </c>
      <c r="D3" s="25">
        <f t="shared" ref="D3:D13" si="2">$B3-$C3</f>
        <v>0</v>
      </c>
      <c r="E3" s="25">
        <f>$D3+$E2</f>
        <v>0</v>
      </c>
      <c r="F3" s="9"/>
      <c r="G3" s="28">
        <f ca="1">K$1-Y$1-$E3</f>
        <v>0</v>
      </c>
      <c r="I3" s="13" t="str" cm="1">
        <f t="array" ref="I3:I7">_xlfn.UNIQUE(config!F2:F64,FALSE,TRUE)</f>
        <v>ゆうちょ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W3" s="13" t="str" cm="1">
        <f t="array" ref="W3:W5">_xlfn._xlws.FILTER(config!B:B,config!C:C=1)</f>
        <v>Visaカード</v>
      </c>
      <c r="X3" s="13"/>
      <c r="Y3" s="13">
        <f ca="1">SUMIFS($D$16:$D$1048576,$F$16:$F$1048576,$W3,$B$16:$B$1048576,"&gt;="&amp;X$2&amp;"/"&amp;VLOOKUP($W3,config!$B$2:$E$64,3,FALSE),$B$16:$B$1048576,"&lt;="&amp;Y$2&amp;"/"&amp;VLOOKUP($W3,config!$B$2:$E$64,4,FALSE))</f>
        <v>0</v>
      </c>
      <c r="Z3" s="13">
        <f ca="1">SUMIFS($D$16:$D$1048576,$F$16:$F$1048576,$W3,$B$16:$B$1048576,"&gt;="&amp;Y$2&amp;"/"&amp;VLOOKUP($W3,config!$B$2:$E$64,3,FALSE),$B$16:$B$1048576,"&lt;="&amp;Z$2&amp;"/"&amp;VLOOKUP($W3,config!$B$2:$E$64,4,FALSE))</f>
        <v>0</v>
      </c>
      <c r="AA3" s="13">
        <f ca="1">SUMIFS($D$16:$D$1048576,$F$16:$F$1048576,$W3,$B$16:$B$1048576,"&gt;="&amp;Z$2&amp;"/"&amp;VLOOKUP($W3,config!$B$2:$E$64,3,FALSE),$B$16:$B$1048576,"&lt;="&amp;AA$2&amp;"/"&amp;VLOOKUP($W3,config!$B$2:$E$64,4,FALSE))</f>
        <v>0</v>
      </c>
      <c r="AB3" s="13">
        <f ca="1">SUMIFS($D$16:$D$1048576,$F$16:$F$1048576,$W3,$B$16:$B$1048576,"&gt;="&amp;AA$2&amp;"/"&amp;VLOOKUP($W3,config!$B$2:$E$64,3,FALSE),$B$16:$B$1048576,"&lt;="&amp;AB$2&amp;"/"&amp;VLOOKUP($W3,config!$B$2:$E$64,4,FALSE))</f>
        <v>0</v>
      </c>
      <c r="AC3" s="13">
        <f ca="1">SUMIFS($D$16:$D$1048576,$F$16:$F$1048576,$W3,$B$16:$B$1048576,"&gt;="&amp;AB$2&amp;"/"&amp;VLOOKUP($W3,config!$B$2:$E$64,3,FALSE),$B$16:$B$1048576,"&lt;="&amp;AC$2&amp;"/"&amp;VLOOKUP($W3,config!$B$2:$E$64,4,FALSE))</f>
        <v>0</v>
      </c>
      <c r="AD3" s="13">
        <f ca="1">SUMIFS($D$16:$D$1048576,$F$16:$F$1048576,$W3,$B$16:$B$1048576,"&gt;="&amp;AC$2&amp;"/"&amp;VLOOKUP($W3,config!$B$2:$E$64,3,FALSE),$B$16:$B$1048576,"&lt;="&amp;AD$2&amp;"/"&amp;VLOOKUP($W3,config!$B$2:$E$64,4,FALSE))</f>
        <v>0</v>
      </c>
      <c r="AE3" s="13">
        <f ca="1">SUMIFS($D$16:$D$1048576,$F$16:$F$1048576,$W3,$B$16:$B$1048576,"&gt;="&amp;AD$2&amp;"/"&amp;VLOOKUP($W3,config!$B$2:$E$64,3,FALSE),$B$16:$B$1048576,"&lt;="&amp;AE$2&amp;"/"&amp;VLOOKUP($W3,config!$B$2:$E$64,4,FALSE))</f>
        <v>0</v>
      </c>
      <c r="AF3" s="13">
        <f ca="1">SUMIFS($D$16:$D$1048576,$F$16:$F$1048576,$W3,$B$16:$B$1048576,"&gt;="&amp;AE$2&amp;"/"&amp;VLOOKUP($W3,config!$B$2:$E$64,3,FALSE),$B$16:$B$1048576,"&lt;="&amp;AF$2&amp;"/"&amp;VLOOKUP($W3,config!$B$2:$E$64,4,FALSE))</f>
        <v>0</v>
      </c>
      <c r="AG3" s="13">
        <f ca="1">SUMIFS($D$16:$D$1048576,$F$16:$F$1048576,$W3,$B$16:$B$1048576,"&gt;="&amp;AF$2&amp;"/"&amp;VLOOKUP($W3,config!$B$2:$E$64,3,FALSE),$B$16:$B$1048576,"&lt;="&amp;AG$2&amp;"/"&amp;VLOOKUP($W3,config!$B$2:$E$64,4,FALSE))</f>
        <v>0</v>
      </c>
      <c r="AH3" s="13">
        <f ca="1">SUMIFS($D$16:$D$1048576,$F$16:$F$1048576,$W3,$B$16:$B$1048576,"&gt;="&amp;AG$2&amp;"/"&amp;VLOOKUP($W3,config!$B$2:$E$64,3,FALSE),$B$16:$B$1048576,"&lt;="&amp;AH$2&amp;"/"&amp;VLOOKUP($W3,config!$B$2:$E$64,4,FALSE))</f>
        <v>0</v>
      </c>
      <c r="AI3" s="13">
        <f ca="1">SUMIFS($D$16:$D$1048576,$F$16:$F$1048576,$W3,$B$16:$B$1048576,"&gt;="&amp;AH$2&amp;"/"&amp;VLOOKUP($W3,config!$B$2:$E$64,3,FALSE),$B$16:$B$1048576,"&lt;="&amp;AI$2&amp;"/"&amp;VLOOKUP($W3,config!$B$2:$E$64,4,FALSE))</f>
        <v>0</v>
      </c>
    </row>
    <row r="4" spans="1:35" ht="20.100000000000001" customHeight="1" x14ac:dyDescent="0.4">
      <c r="A4" s="22" t="s">
        <v>27</v>
      </c>
      <c r="B4" s="23">
        <f t="shared" si="1"/>
        <v>0</v>
      </c>
      <c r="C4" s="23">
        <f t="shared" si="1"/>
        <v>0</v>
      </c>
      <c r="D4" s="23">
        <f t="shared" si="2"/>
        <v>0</v>
      </c>
      <c r="E4" s="23">
        <f t="shared" ref="E4:E12" si="3">$D4+$E3</f>
        <v>0</v>
      </c>
      <c r="F4" s="9"/>
      <c r="G4" s="28">
        <f ca="1">L$1-Z$1-$E4</f>
        <v>0</v>
      </c>
      <c r="I4" s="13" t="str">
        <v>地銀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W4" s="13" t="str">
        <v>Masterカード</v>
      </c>
      <c r="X4" s="13"/>
      <c r="Y4" s="13">
        <f ca="1">SUMIFS($D$16:$D$1048576,$F$16:$F$1048576,$W4,$B$16:$B$1048576,"&gt;="&amp;X$2&amp;"/"&amp;VLOOKUP($W4,config!$B$2:$E$64,3,FALSE),$B$16:$B$1048576,"&lt;="&amp;Y$2&amp;"/"&amp;VLOOKUP($W4,config!$B$2:$E$64,4,FALSE))</f>
        <v>0</v>
      </c>
      <c r="Z4" s="13">
        <f ca="1">SUMIFS($D$16:$D$1048576,$F$16:$F$1048576,$W4,$B$16:$B$1048576,"&gt;="&amp;Y$2&amp;"/"&amp;VLOOKUP($W4,config!$B$2:$E$64,3,FALSE),$B$16:$B$1048576,"&lt;="&amp;Z$2&amp;"/"&amp;VLOOKUP($W4,config!$B$2:$E$64,4,FALSE))</f>
        <v>0</v>
      </c>
      <c r="AA4" s="13">
        <f ca="1">SUMIFS($D$16:$D$1048576,$F$16:$F$1048576,$W4,$B$16:$B$1048576,"&gt;="&amp;Z$2&amp;"/"&amp;VLOOKUP($W4,config!$B$2:$E$64,3,FALSE),$B$16:$B$1048576,"&lt;="&amp;AA$2&amp;"/"&amp;VLOOKUP($W4,config!$B$2:$E$64,4,FALSE))</f>
        <v>0</v>
      </c>
      <c r="AB4" s="13">
        <f ca="1">SUMIFS($D$16:$D$1048576,$F$16:$F$1048576,$W4,$B$16:$B$1048576,"&gt;="&amp;AA$2&amp;"/"&amp;VLOOKUP($W4,config!$B$2:$E$64,3,FALSE),$B$16:$B$1048576,"&lt;="&amp;AB$2&amp;"/"&amp;VLOOKUP($W4,config!$B$2:$E$64,4,FALSE))</f>
        <v>0</v>
      </c>
      <c r="AC4" s="13">
        <f ca="1">SUMIFS($D$16:$D$1048576,$F$16:$F$1048576,$W4,$B$16:$B$1048576,"&gt;="&amp;AB$2&amp;"/"&amp;VLOOKUP($W4,config!$B$2:$E$64,3,FALSE),$B$16:$B$1048576,"&lt;="&amp;AC$2&amp;"/"&amp;VLOOKUP($W4,config!$B$2:$E$64,4,FALSE))</f>
        <v>0</v>
      </c>
      <c r="AD4" s="13">
        <f ca="1">SUMIFS($D$16:$D$1048576,$F$16:$F$1048576,$W4,$B$16:$B$1048576,"&gt;="&amp;AC$2&amp;"/"&amp;VLOOKUP($W4,config!$B$2:$E$64,3,FALSE),$B$16:$B$1048576,"&lt;="&amp;AD$2&amp;"/"&amp;VLOOKUP($W4,config!$B$2:$E$64,4,FALSE))</f>
        <v>0</v>
      </c>
      <c r="AE4" s="13">
        <f ca="1">SUMIFS($D$16:$D$1048576,$F$16:$F$1048576,$W4,$B$16:$B$1048576,"&gt;="&amp;AD$2&amp;"/"&amp;VLOOKUP($W4,config!$B$2:$E$64,3,FALSE),$B$16:$B$1048576,"&lt;="&amp;AE$2&amp;"/"&amp;VLOOKUP($W4,config!$B$2:$E$64,4,FALSE))</f>
        <v>0</v>
      </c>
      <c r="AF4" s="13">
        <f ca="1">SUMIFS($D$16:$D$1048576,$F$16:$F$1048576,$W4,$B$16:$B$1048576,"&gt;="&amp;AE$2&amp;"/"&amp;VLOOKUP($W4,config!$B$2:$E$64,3,FALSE),$B$16:$B$1048576,"&lt;="&amp;AF$2&amp;"/"&amp;VLOOKUP($W4,config!$B$2:$E$64,4,FALSE))</f>
        <v>0</v>
      </c>
      <c r="AG4" s="13">
        <f ca="1">SUMIFS($D$16:$D$1048576,$F$16:$F$1048576,$W4,$B$16:$B$1048576,"&gt;="&amp;AF$2&amp;"/"&amp;VLOOKUP($W4,config!$B$2:$E$64,3,FALSE),$B$16:$B$1048576,"&lt;="&amp;AG$2&amp;"/"&amp;VLOOKUP($W4,config!$B$2:$E$64,4,FALSE))</f>
        <v>0</v>
      </c>
      <c r="AH4" s="13">
        <f ca="1">SUMIFS($D$16:$D$1048576,$F$16:$F$1048576,$W4,$B$16:$B$1048576,"&gt;="&amp;AG$2&amp;"/"&amp;VLOOKUP($W4,config!$B$2:$E$64,3,FALSE),$B$16:$B$1048576,"&lt;="&amp;AH$2&amp;"/"&amp;VLOOKUP($W4,config!$B$2:$E$64,4,FALSE))</f>
        <v>0</v>
      </c>
      <c r="AI4" s="13">
        <f ca="1">SUMIFS($D$16:$D$1048576,$F$16:$F$1048576,$W4,$B$16:$B$1048576,"&gt;="&amp;AH$2&amp;"/"&amp;VLOOKUP($W4,config!$B$2:$E$64,3,FALSE),$B$16:$B$1048576,"&lt;="&amp;AI$2&amp;"/"&amp;VLOOKUP($W4,config!$B$2:$E$64,4,FALSE))</f>
        <v>0</v>
      </c>
    </row>
    <row r="5" spans="1:35" ht="20.100000000000001" customHeight="1" x14ac:dyDescent="0.4">
      <c r="A5" s="24" t="s">
        <v>28</v>
      </c>
      <c r="B5" s="25">
        <f t="shared" si="1"/>
        <v>0</v>
      </c>
      <c r="C5" s="25">
        <f t="shared" si="1"/>
        <v>0</v>
      </c>
      <c r="D5" s="25">
        <f t="shared" si="2"/>
        <v>0</v>
      </c>
      <c r="E5" s="25">
        <f t="shared" si="3"/>
        <v>0</v>
      </c>
      <c r="F5" s="9"/>
      <c r="G5" s="28">
        <f ca="1">M$1-AA$1-$E5</f>
        <v>0</v>
      </c>
      <c r="I5" s="13" t="str">
        <v>信金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W5" s="13" t="str">
        <v>JCBカード</v>
      </c>
      <c r="X5" s="13"/>
      <c r="Y5" s="13">
        <f ca="1">SUMIFS($D$16:$D$1048576,$F$16:$F$1048576,$W5,$B$16:$B$1048576,"&gt;="&amp;X$2&amp;"/"&amp;VLOOKUP($W5,config!$B$2:$E$64,3,FALSE),$B$16:$B$1048576,"&lt;="&amp;Y$2&amp;"/"&amp;VLOOKUP($W5,config!$B$2:$E$64,4,FALSE))</f>
        <v>0</v>
      </c>
      <c r="Z5" s="13">
        <f ca="1">SUMIFS($D$16:$D$1048576,$F$16:$F$1048576,$W5,$B$16:$B$1048576,"&gt;="&amp;Y$2&amp;"/"&amp;VLOOKUP($W5,config!$B$2:$E$64,3,FALSE),$B$16:$B$1048576,"&lt;="&amp;Z$2&amp;"/"&amp;VLOOKUP($W5,config!$B$2:$E$64,4,FALSE))</f>
        <v>0</v>
      </c>
      <c r="AA5" s="13">
        <f ca="1">SUMIFS($D$16:$D$1048576,$F$16:$F$1048576,$W5,$B$16:$B$1048576,"&gt;="&amp;Z$2&amp;"/"&amp;VLOOKUP($W5,config!$B$2:$E$64,3,FALSE),$B$16:$B$1048576,"&lt;="&amp;AA$2&amp;"/"&amp;VLOOKUP($W5,config!$B$2:$E$64,4,FALSE))</f>
        <v>0</v>
      </c>
      <c r="AB5" s="13">
        <f ca="1">SUMIFS($D$16:$D$1048576,$F$16:$F$1048576,$W5,$B$16:$B$1048576,"&gt;="&amp;AA$2&amp;"/"&amp;VLOOKUP($W5,config!$B$2:$E$64,3,FALSE),$B$16:$B$1048576,"&lt;="&amp;AB$2&amp;"/"&amp;VLOOKUP($W5,config!$B$2:$E$64,4,FALSE))</f>
        <v>0</v>
      </c>
      <c r="AC5" s="13">
        <f ca="1">SUMIFS($D$16:$D$1048576,$F$16:$F$1048576,$W5,$B$16:$B$1048576,"&gt;="&amp;AB$2&amp;"/"&amp;VLOOKUP($W5,config!$B$2:$E$64,3,FALSE),$B$16:$B$1048576,"&lt;="&amp;AC$2&amp;"/"&amp;VLOOKUP($W5,config!$B$2:$E$64,4,FALSE))</f>
        <v>0</v>
      </c>
      <c r="AD5" s="13">
        <f ca="1">SUMIFS($D$16:$D$1048576,$F$16:$F$1048576,$W5,$B$16:$B$1048576,"&gt;="&amp;AC$2&amp;"/"&amp;VLOOKUP($W5,config!$B$2:$E$64,3,FALSE),$B$16:$B$1048576,"&lt;="&amp;AD$2&amp;"/"&amp;VLOOKUP($W5,config!$B$2:$E$64,4,FALSE))</f>
        <v>0</v>
      </c>
      <c r="AE5" s="13">
        <f ca="1">SUMIFS($D$16:$D$1048576,$F$16:$F$1048576,$W5,$B$16:$B$1048576,"&gt;="&amp;AD$2&amp;"/"&amp;VLOOKUP($W5,config!$B$2:$E$64,3,FALSE),$B$16:$B$1048576,"&lt;="&amp;AE$2&amp;"/"&amp;VLOOKUP($W5,config!$B$2:$E$64,4,FALSE))</f>
        <v>0</v>
      </c>
      <c r="AF5" s="13">
        <f ca="1">SUMIFS($D$16:$D$1048576,$F$16:$F$1048576,$W5,$B$16:$B$1048576,"&gt;="&amp;AE$2&amp;"/"&amp;VLOOKUP($W5,config!$B$2:$E$64,3,FALSE),$B$16:$B$1048576,"&lt;="&amp;AF$2&amp;"/"&amp;VLOOKUP($W5,config!$B$2:$E$64,4,FALSE))</f>
        <v>0</v>
      </c>
      <c r="AG5" s="13">
        <f ca="1">SUMIFS($D$16:$D$1048576,$F$16:$F$1048576,$W5,$B$16:$B$1048576,"&gt;="&amp;AF$2&amp;"/"&amp;VLOOKUP($W5,config!$B$2:$E$64,3,FALSE),$B$16:$B$1048576,"&lt;="&amp;AG$2&amp;"/"&amp;VLOOKUP($W5,config!$B$2:$E$64,4,FALSE))</f>
        <v>0</v>
      </c>
      <c r="AH5" s="13">
        <f ca="1">SUMIFS($D$16:$D$1048576,$F$16:$F$1048576,$W5,$B$16:$B$1048576,"&gt;="&amp;AG$2&amp;"/"&amp;VLOOKUP($W5,config!$B$2:$E$64,3,FALSE),$B$16:$B$1048576,"&lt;="&amp;AH$2&amp;"/"&amp;VLOOKUP($W5,config!$B$2:$E$64,4,FALSE))</f>
        <v>0</v>
      </c>
      <c r="AI5" s="13">
        <f ca="1">SUMIFS($D$16:$D$1048576,$F$16:$F$1048576,$W5,$B$16:$B$1048576,"&gt;="&amp;AH$2&amp;"/"&amp;VLOOKUP($W5,config!$B$2:$E$64,3,FALSE),$B$16:$B$1048576,"&lt;="&amp;AI$2&amp;"/"&amp;VLOOKUP($W5,config!$B$2:$E$64,4,FALSE))</f>
        <v>0</v>
      </c>
    </row>
    <row r="6" spans="1:35" ht="20.100000000000001" customHeight="1" x14ac:dyDescent="0.4">
      <c r="A6" s="22" t="s">
        <v>29</v>
      </c>
      <c r="B6" s="23">
        <f t="shared" si="1"/>
        <v>0</v>
      </c>
      <c r="C6" s="23">
        <f t="shared" si="1"/>
        <v>0</v>
      </c>
      <c r="D6" s="23">
        <f t="shared" si="2"/>
        <v>0</v>
      </c>
      <c r="E6" s="23">
        <f t="shared" si="3"/>
        <v>0</v>
      </c>
      <c r="F6" s="9"/>
      <c r="G6" s="28">
        <f ca="1">N$1-AB$1-$E6</f>
        <v>0</v>
      </c>
      <c r="I6" s="13" t="str">
        <v>ネット銀行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W6" s="13"/>
      <c r="X6" s="13"/>
      <c r="Y6" s="13">
        <f ca="1">SUMIFS($D$16:$D$1048576,$F$16:$F$1048576,$W6,$B$16:$B$1048576,"&gt;="&amp;X$2&amp;"/"&amp;VLOOKUP($W6,config!$B$2:$E$64,3,FALSE),$B$16:$B$1048576,"&lt;="&amp;Y$2&amp;"/"&amp;VLOOKUP($W6,config!$B$2:$E$64,4,FALSE))</f>
        <v>0</v>
      </c>
      <c r="Z6" s="13">
        <f ca="1">SUMIFS($D$16:$D$1048576,$F$16:$F$1048576,$W6,$B$16:$B$1048576,"&gt;="&amp;Y$2&amp;"/"&amp;VLOOKUP($W6,config!$B$2:$E$64,3,FALSE),$B$16:$B$1048576,"&lt;="&amp;Z$2&amp;"/"&amp;VLOOKUP($W6,config!$B$2:$E$64,4,FALSE))</f>
        <v>0</v>
      </c>
      <c r="AA6" s="13">
        <f ca="1">SUMIFS($D$16:$D$1048576,$F$16:$F$1048576,$W6,$B$16:$B$1048576,"&gt;="&amp;Z$2&amp;"/"&amp;VLOOKUP($W6,config!$B$2:$E$64,3,FALSE),$B$16:$B$1048576,"&lt;="&amp;AA$2&amp;"/"&amp;VLOOKUP($W6,config!$B$2:$E$64,4,FALSE))</f>
        <v>0</v>
      </c>
      <c r="AB6" s="13">
        <f ca="1">SUMIFS($D$16:$D$1048576,$F$16:$F$1048576,$W6,$B$16:$B$1048576,"&gt;="&amp;AA$2&amp;"/"&amp;VLOOKUP($W6,config!$B$2:$E$64,3,FALSE),$B$16:$B$1048576,"&lt;="&amp;AB$2&amp;"/"&amp;VLOOKUP($W6,config!$B$2:$E$64,4,FALSE))</f>
        <v>0</v>
      </c>
      <c r="AC6" s="13">
        <f ca="1">SUMIFS($D$16:$D$1048576,$F$16:$F$1048576,$W6,$B$16:$B$1048576,"&gt;="&amp;AB$2&amp;"/"&amp;VLOOKUP($W6,config!$B$2:$E$64,3,FALSE),$B$16:$B$1048576,"&lt;="&amp;AC$2&amp;"/"&amp;VLOOKUP($W6,config!$B$2:$E$64,4,FALSE))</f>
        <v>0</v>
      </c>
      <c r="AD6" s="13">
        <f ca="1">SUMIFS($D$16:$D$1048576,$F$16:$F$1048576,$W6,$B$16:$B$1048576,"&gt;="&amp;AC$2&amp;"/"&amp;VLOOKUP($W6,config!$B$2:$E$64,3,FALSE),$B$16:$B$1048576,"&lt;="&amp;AD$2&amp;"/"&amp;VLOOKUP($W6,config!$B$2:$E$64,4,FALSE))</f>
        <v>0</v>
      </c>
      <c r="AE6" s="13">
        <f ca="1">SUMIFS($D$16:$D$1048576,$F$16:$F$1048576,$W6,$B$16:$B$1048576,"&gt;="&amp;AD$2&amp;"/"&amp;VLOOKUP($W6,config!$B$2:$E$64,3,FALSE),$B$16:$B$1048576,"&lt;="&amp;AE$2&amp;"/"&amp;VLOOKUP($W6,config!$B$2:$E$64,4,FALSE))</f>
        <v>0</v>
      </c>
      <c r="AF6" s="13">
        <f ca="1">SUMIFS($D$16:$D$1048576,$F$16:$F$1048576,$W6,$B$16:$B$1048576,"&gt;="&amp;AE$2&amp;"/"&amp;VLOOKUP($W6,config!$B$2:$E$64,3,FALSE),$B$16:$B$1048576,"&lt;="&amp;AF$2&amp;"/"&amp;VLOOKUP($W6,config!$B$2:$E$64,4,FALSE))</f>
        <v>0</v>
      </c>
      <c r="AG6" s="13">
        <f ca="1">SUMIFS($D$16:$D$1048576,$F$16:$F$1048576,$W6,$B$16:$B$1048576,"&gt;="&amp;AF$2&amp;"/"&amp;VLOOKUP($W6,config!$B$2:$E$64,3,FALSE),$B$16:$B$1048576,"&lt;="&amp;AG$2&amp;"/"&amp;VLOOKUP($W6,config!$B$2:$E$64,4,FALSE))</f>
        <v>0</v>
      </c>
      <c r="AH6" s="13">
        <f ca="1">SUMIFS($D$16:$D$1048576,$F$16:$F$1048576,$W6,$B$16:$B$1048576,"&gt;="&amp;AG$2&amp;"/"&amp;VLOOKUP($W6,config!$B$2:$E$64,3,FALSE),$B$16:$B$1048576,"&lt;="&amp;AH$2&amp;"/"&amp;VLOOKUP($W6,config!$B$2:$E$64,4,FALSE))</f>
        <v>0</v>
      </c>
      <c r="AI6" s="13">
        <f ca="1">SUMIFS($D$16:$D$1048576,$F$16:$F$1048576,$W6,$B$16:$B$1048576,"&gt;="&amp;AH$2&amp;"/"&amp;VLOOKUP($W6,config!$B$2:$E$64,3,FALSE),$B$16:$B$1048576,"&lt;="&amp;AI$2&amp;"/"&amp;VLOOKUP($W6,config!$B$2:$E$64,4,FALSE))</f>
        <v>0</v>
      </c>
    </row>
    <row r="7" spans="1:35" ht="20.100000000000001" customHeight="1" x14ac:dyDescent="0.4">
      <c r="A7" s="24" t="s">
        <v>30</v>
      </c>
      <c r="B7" s="25">
        <f t="shared" si="1"/>
        <v>0</v>
      </c>
      <c r="C7" s="25">
        <f t="shared" si="1"/>
        <v>0</v>
      </c>
      <c r="D7" s="25">
        <f t="shared" si="2"/>
        <v>0</v>
      </c>
      <c r="E7" s="25">
        <f t="shared" si="3"/>
        <v>0</v>
      </c>
      <c r="F7" s="9"/>
      <c r="G7" s="28">
        <f ca="1">O$1-AD$1-$E7</f>
        <v>0</v>
      </c>
      <c r="I7" s="13" t="str">
        <v>やわらか銀行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ht="20.100000000000001" customHeight="1" x14ac:dyDescent="0.4">
      <c r="A8" s="22" t="s">
        <v>10</v>
      </c>
      <c r="B8" s="23">
        <f t="shared" si="1"/>
        <v>0</v>
      </c>
      <c r="C8" s="23">
        <f t="shared" si="1"/>
        <v>0</v>
      </c>
      <c r="D8" s="23">
        <f t="shared" si="2"/>
        <v>0</v>
      </c>
      <c r="E8" s="23">
        <f t="shared" si="3"/>
        <v>0</v>
      </c>
      <c r="F8" s="9"/>
      <c r="G8" s="28">
        <f ca="1">P$1-AD$1-$E8</f>
        <v>0</v>
      </c>
      <c r="I8" s="13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ht="20.100000000000001" customHeight="1" x14ac:dyDescent="0.4">
      <c r="A9" s="24" t="s">
        <v>11</v>
      </c>
      <c r="B9" s="25">
        <f t="shared" si="1"/>
        <v>0</v>
      </c>
      <c r="C9" s="25">
        <f t="shared" si="1"/>
        <v>0</v>
      </c>
      <c r="D9" s="25">
        <f t="shared" si="2"/>
        <v>0</v>
      </c>
      <c r="E9" s="25">
        <f t="shared" si="3"/>
        <v>0</v>
      </c>
      <c r="F9" s="9"/>
      <c r="G9" s="28">
        <f ca="1">Q$1-AE$1-$E9</f>
        <v>0</v>
      </c>
      <c r="I9" s="13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ht="20.100000000000001" customHeight="1" x14ac:dyDescent="0.4">
      <c r="A10" s="22" t="s">
        <v>12</v>
      </c>
      <c r="B10" s="23">
        <f t="shared" si="1"/>
        <v>0</v>
      </c>
      <c r="C10" s="23">
        <f t="shared" si="1"/>
        <v>0</v>
      </c>
      <c r="D10" s="23">
        <f t="shared" si="2"/>
        <v>0</v>
      </c>
      <c r="E10" s="23">
        <f t="shared" si="3"/>
        <v>0</v>
      </c>
      <c r="F10" s="9"/>
      <c r="G10" s="28">
        <f ca="1">R$1-AF$1-$E10</f>
        <v>0</v>
      </c>
      <c r="I10" s="13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ht="20.100000000000001" customHeight="1" x14ac:dyDescent="0.4">
      <c r="A11" s="24" t="s">
        <v>31</v>
      </c>
      <c r="B11" s="25">
        <f t="shared" si="1"/>
        <v>0</v>
      </c>
      <c r="C11" s="25">
        <f t="shared" si="1"/>
        <v>0</v>
      </c>
      <c r="D11" s="25">
        <f t="shared" si="2"/>
        <v>0</v>
      </c>
      <c r="E11" s="25">
        <f t="shared" si="3"/>
        <v>0</v>
      </c>
      <c r="F11" s="9"/>
      <c r="G11" s="28">
        <f ca="1">S$1-AG$1-$E11</f>
        <v>0</v>
      </c>
      <c r="I11" s="13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20.100000000000001" customHeight="1" x14ac:dyDescent="0.4">
      <c r="A12" s="22" t="s">
        <v>32</v>
      </c>
      <c r="B12" s="23">
        <f t="shared" si="1"/>
        <v>0</v>
      </c>
      <c r="C12" s="23">
        <f t="shared" si="1"/>
        <v>0</v>
      </c>
      <c r="D12" s="23">
        <f t="shared" si="2"/>
        <v>0</v>
      </c>
      <c r="E12" s="23">
        <f t="shared" si="3"/>
        <v>0</v>
      </c>
      <c r="F12" s="9"/>
      <c r="G12" s="28">
        <f ca="1">T$1-AH$1-$E12</f>
        <v>0</v>
      </c>
      <c r="I12" s="13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ht="20.100000000000001" customHeight="1" x14ac:dyDescent="0.4">
      <c r="A13" s="24" t="s">
        <v>33</v>
      </c>
      <c r="B13" s="25">
        <f t="shared" si="1"/>
        <v>0</v>
      </c>
      <c r="C13" s="25">
        <f t="shared" si="1"/>
        <v>0</v>
      </c>
      <c r="D13" s="25">
        <f t="shared" si="2"/>
        <v>0</v>
      </c>
      <c r="E13" s="25">
        <f>$D13+$E12</f>
        <v>0</v>
      </c>
      <c r="F13" s="9"/>
      <c r="G13" s="28">
        <f ca="1">U$1-AI$1-$E13</f>
        <v>0</v>
      </c>
      <c r="I13" s="13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ht="20.100000000000001" customHeight="1" x14ac:dyDescent="0.4">
      <c r="B14" s="17" t="s">
        <v>42</v>
      </c>
      <c r="C14" s="17">
        <f ca="1">VLOOKUP(0&amp;MONTH(D14)&amp;"月",A2:E13,5,FALSE)</f>
        <v>0</v>
      </c>
      <c r="D14" s="27">
        <f ca="1">TODAY()</f>
        <v>45323</v>
      </c>
      <c r="E14" s="13"/>
      <c r="F14" s="9"/>
    </row>
    <row r="15" spans="1:35" ht="20.100000000000001" customHeight="1" x14ac:dyDescent="0.4">
      <c r="A15" s="12" t="s">
        <v>4</v>
      </c>
      <c r="B15" s="26" t="s">
        <v>5</v>
      </c>
      <c r="C15" s="26" t="s">
        <v>6</v>
      </c>
      <c r="D15" s="26" t="s">
        <v>7</v>
      </c>
      <c r="E15" s="26" t="s">
        <v>8</v>
      </c>
      <c r="F15" s="26" t="s">
        <v>9</v>
      </c>
    </row>
    <row r="16" spans="1:35" ht="20.100000000000001" customHeight="1" x14ac:dyDescent="0.4">
      <c r="A16" s="12">
        <f>MONTH(B16)</f>
        <v>1</v>
      </c>
    </row>
  </sheetData>
  <phoneticPr fontId="2"/>
  <dataValidations count="2">
    <dataValidation type="list" allowBlank="1" showInputMessage="1" showErrorMessage="1" sqref="E16:E1048576" xr:uid="{BA0C792D-1677-4BB7-81F1-E6312223A6B7}">
      <formula1>"支出,収入"</formula1>
    </dataValidation>
    <dataValidation type="list" allowBlank="1" showInputMessage="1" showErrorMessage="1" sqref="F16:F1048576" xr:uid="{A0EF862A-79AA-4186-8E5E-020CC6575183}">
      <formula1>INDIRECT(E16)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72D3-7DC9-417F-9C5C-229CE9C31154}">
  <dimension ref="A1:F64"/>
  <sheetViews>
    <sheetView workbookViewId="0">
      <selection activeCell="A7" sqref="A7"/>
    </sheetView>
  </sheetViews>
  <sheetFormatPr defaultRowHeight="13.5" x14ac:dyDescent="0.4"/>
  <cols>
    <col min="1" max="6" width="16.625" style="1" customWidth="1"/>
    <col min="7" max="7" width="9" style="1" customWidth="1"/>
    <col min="8" max="16384" width="9" style="1"/>
  </cols>
  <sheetData>
    <row r="1" spans="1:6" ht="14.25" thickBot="1" x14ac:dyDescent="0.45">
      <c r="A1" s="3" t="s">
        <v>0</v>
      </c>
      <c r="B1" s="4" t="s">
        <v>1</v>
      </c>
      <c r="C1" s="6" t="s">
        <v>13</v>
      </c>
      <c r="D1" s="4" t="s">
        <v>14</v>
      </c>
      <c r="E1" s="5" t="s">
        <v>15</v>
      </c>
      <c r="F1" s="4" t="s">
        <v>35</v>
      </c>
    </row>
    <row r="2" spans="1:6" x14ac:dyDescent="0.4">
      <c r="A2" s="8" t="s">
        <v>16</v>
      </c>
      <c r="B2" s="2" t="s">
        <v>20</v>
      </c>
      <c r="C2" s="2">
        <f>COUNTIF($B2,"*"&amp;$C$1&amp;"*")</f>
        <v>0</v>
      </c>
      <c r="D2" s="8"/>
      <c r="E2" s="10" t="str" cm="1">
        <f t="array" ref="E2">_xlfn.IFS($C2=0,"",$D2&gt;=1,$D2-1,TRUE,"←要入力")</f>
        <v/>
      </c>
      <c r="F2" s="8" t="s">
        <v>36</v>
      </c>
    </row>
    <row r="3" spans="1:6" x14ac:dyDescent="0.4">
      <c r="A3" s="7" t="s">
        <v>17</v>
      </c>
      <c r="B3" s="7" t="s">
        <v>21</v>
      </c>
      <c r="C3" s="2">
        <f t="shared" ref="C3:C64" si="0">COUNTIF($B3,"*"&amp;$C$1&amp;"*")</f>
        <v>1</v>
      </c>
      <c r="D3" s="7">
        <v>26</v>
      </c>
      <c r="E3" s="10" cm="1">
        <f t="array" ref="E3">_xlfn.IFS($C3=0,"",$D3&gt;=1,$D3-1,TRUE,"←要入力")</f>
        <v>25</v>
      </c>
      <c r="F3" s="7" t="s">
        <v>37</v>
      </c>
    </row>
    <row r="4" spans="1:6" x14ac:dyDescent="0.4">
      <c r="A4" s="7" t="s">
        <v>18</v>
      </c>
      <c r="B4" s="7" t="s">
        <v>22</v>
      </c>
      <c r="C4" s="2">
        <f t="shared" si="0"/>
        <v>1</v>
      </c>
      <c r="D4" s="7">
        <v>18</v>
      </c>
      <c r="E4" s="10" cm="1">
        <f t="array" ref="E4">_xlfn.IFS($C4=0,"",$D4&gt;=1,$D4-1,TRUE,"←要入力")</f>
        <v>17</v>
      </c>
      <c r="F4" s="7" t="s">
        <v>38</v>
      </c>
    </row>
    <row r="5" spans="1:6" x14ac:dyDescent="0.4">
      <c r="A5" s="7" t="s">
        <v>19</v>
      </c>
      <c r="B5" s="7" t="s">
        <v>34</v>
      </c>
      <c r="C5" s="2">
        <f t="shared" si="0"/>
        <v>0</v>
      </c>
      <c r="D5" s="7"/>
      <c r="E5" s="10" t="str" cm="1">
        <f t="array" ref="E5">_xlfn.IFS($C5=0,"",$D5&gt;=1,$D5-1,TRUE,"←要入力")</f>
        <v/>
      </c>
      <c r="F5" s="7" t="s">
        <v>39</v>
      </c>
    </row>
    <row r="6" spans="1:6" x14ac:dyDescent="0.4">
      <c r="A6" s="7"/>
      <c r="B6" s="7" t="s">
        <v>23</v>
      </c>
      <c r="C6" s="2">
        <f t="shared" si="0"/>
        <v>1</v>
      </c>
      <c r="D6" s="7">
        <v>24</v>
      </c>
      <c r="E6" s="10" cm="1">
        <f t="array" ref="E6">_xlfn.IFS($C6=0,"",$D6&gt;=1,$D6-1,TRUE,"←要入力")</f>
        <v>23</v>
      </c>
      <c r="F6" s="7" t="s">
        <v>40</v>
      </c>
    </row>
    <row r="7" spans="1:6" x14ac:dyDescent="0.4">
      <c r="A7" s="7"/>
      <c r="B7" s="7"/>
      <c r="C7" s="2">
        <f t="shared" si="0"/>
        <v>0</v>
      </c>
      <c r="D7" s="7"/>
      <c r="E7" s="10" t="str" cm="1">
        <f t="array" ref="E7">_xlfn.IFS($C7=0,"",$D7&gt;=1,$D7-1,TRUE,"←要入力")</f>
        <v/>
      </c>
      <c r="F7" s="7"/>
    </row>
    <row r="8" spans="1:6" x14ac:dyDescent="0.4">
      <c r="A8" s="7"/>
      <c r="B8" s="7"/>
      <c r="C8" s="2">
        <f t="shared" si="0"/>
        <v>0</v>
      </c>
      <c r="D8" s="7"/>
      <c r="E8" s="10" t="str" cm="1">
        <f t="array" ref="E8">_xlfn.IFS($C8=0,"",$D8&gt;=1,$D8-1,TRUE,"←要入力")</f>
        <v/>
      </c>
      <c r="F8" s="7"/>
    </row>
    <row r="9" spans="1:6" x14ac:dyDescent="0.4">
      <c r="A9" s="7"/>
      <c r="B9" s="7"/>
      <c r="C9" s="2">
        <f t="shared" si="0"/>
        <v>0</v>
      </c>
      <c r="D9" s="7"/>
      <c r="E9" s="10" t="str" cm="1">
        <f t="array" ref="E9">_xlfn.IFS($C9=0,"",$D9&gt;=1,$D9-1,TRUE,"←要入力")</f>
        <v/>
      </c>
      <c r="F9" s="7"/>
    </row>
    <row r="10" spans="1:6" x14ac:dyDescent="0.4">
      <c r="A10" s="7"/>
      <c r="B10" s="7"/>
      <c r="C10" s="2">
        <f t="shared" si="0"/>
        <v>0</v>
      </c>
      <c r="D10" s="7"/>
      <c r="E10" s="10" t="str" cm="1">
        <f t="array" ref="E10">_xlfn.IFS($C10=0,"",$D10&gt;=1,$D10-1,TRUE,"←要入力")</f>
        <v/>
      </c>
      <c r="F10" s="7"/>
    </row>
    <row r="11" spans="1:6" x14ac:dyDescent="0.4">
      <c r="A11" s="7"/>
      <c r="B11" s="7"/>
      <c r="C11" s="2">
        <f t="shared" si="0"/>
        <v>0</v>
      </c>
      <c r="D11" s="7"/>
      <c r="E11" s="10" t="str" cm="1">
        <f t="array" ref="E11">_xlfn.IFS($C11=0,"",$D11&gt;=1,$D11-1,TRUE,"←要入力")</f>
        <v/>
      </c>
      <c r="F11" s="7"/>
    </row>
    <row r="12" spans="1:6" x14ac:dyDescent="0.4">
      <c r="A12" s="7"/>
      <c r="B12" s="7"/>
      <c r="C12" s="2">
        <f t="shared" si="0"/>
        <v>0</v>
      </c>
      <c r="D12" s="7"/>
      <c r="E12" s="10" t="str" cm="1">
        <f t="array" ref="E12">_xlfn.IFS($C12=0,"",$D12&gt;=1,$D12-1,TRUE,"←要入力")</f>
        <v/>
      </c>
      <c r="F12" s="7"/>
    </row>
    <row r="13" spans="1:6" x14ac:dyDescent="0.4">
      <c r="A13" s="7"/>
      <c r="B13" s="7"/>
      <c r="C13" s="2">
        <f t="shared" si="0"/>
        <v>0</v>
      </c>
      <c r="D13" s="7"/>
      <c r="E13" s="10" t="str" cm="1">
        <f t="array" ref="E13">_xlfn.IFS($C13=0,"",$D13&gt;=1,$D13-1,TRUE,"←要入力")</f>
        <v/>
      </c>
      <c r="F13" s="7"/>
    </row>
    <row r="14" spans="1:6" x14ac:dyDescent="0.4">
      <c r="A14" s="7"/>
      <c r="B14" s="7"/>
      <c r="C14" s="2">
        <f t="shared" si="0"/>
        <v>0</v>
      </c>
      <c r="D14" s="7"/>
      <c r="E14" s="10" t="str" cm="1">
        <f t="array" ref="E14">_xlfn.IFS($C14=0,"",$D14&gt;=1,$D14-1,TRUE,"←要入力")</f>
        <v/>
      </c>
      <c r="F14" s="7"/>
    </row>
    <row r="15" spans="1:6" x14ac:dyDescent="0.4">
      <c r="A15" s="7"/>
      <c r="B15" s="7"/>
      <c r="C15" s="2">
        <f t="shared" si="0"/>
        <v>0</v>
      </c>
      <c r="D15" s="7"/>
      <c r="E15" s="10" t="str" cm="1">
        <f t="array" ref="E15">_xlfn.IFS($C15=0,"",$D15&gt;=1,$D15-1,TRUE,"←要入力")</f>
        <v/>
      </c>
      <c r="F15" s="7"/>
    </row>
    <row r="16" spans="1:6" x14ac:dyDescent="0.4">
      <c r="A16" s="7"/>
      <c r="B16" s="7"/>
      <c r="C16" s="2">
        <f t="shared" si="0"/>
        <v>0</v>
      </c>
      <c r="D16" s="7"/>
      <c r="E16" s="10" t="str" cm="1">
        <f t="array" ref="E16">_xlfn.IFS($C16=0,"",$D16&gt;=1,$D16-1,TRUE,"←要入力")</f>
        <v/>
      </c>
      <c r="F16" s="7"/>
    </row>
    <row r="17" spans="1:6" x14ac:dyDescent="0.4">
      <c r="A17" s="7"/>
      <c r="B17" s="7"/>
      <c r="C17" s="2">
        <f t="shared" si="0"/>
        <v>0</v>
      </c>
      <c r="D17" s="7"/>
      <c r="E17" s="10" t="str" cm="1">
        <f t="array" ref="E17">_xlfn.IFS($C17=0,"",$D17&gt;=1,$D17-1,TRUE,"←要入力")</f>
        <v/>
      </c>
      <c r="F17" s="7"/>
    </row>
    <row r="18" spans="1:6" x14ac:dyDescent="0.4">
      <c r="A18" s="7"/>
      <c r="B18" s="7"/>
      <c r="C18" s="2">
        <f t="shared" si="0"/>
        <v>0</v>
      </c>
      <c r="D18" s="7"/>
      <c r="E18" s="10" t="str" cm="1">
        <f t="array" ref="E18">_xlfn.IFS($C18=0,"",$D18&gt;=1,$D18-1,TRUE,"←要入力")</f>
        <v/>
      </c>
      <c r="F18" s="7"/>
    </row>
    <row r="19" spans="1:6" x14ac:dyDescent="0.4">
      <c r="A19" s="7"/>
      <c r="B19" s="7"/>
      <c r="C19" s="2">
        <f t="shared" si="0"/>
        <v>0</v>
      </c>
      <c r="D19" s="7"/>
      <c r="E19" s="10" t="str" cm="1">
        <f t="array" ref="E19">_xlfn.IFS($C19=0,"",$D19&gt;=1,$D19-1,TRUE,"←要入力")</f>
        <v/>
      </c>
      <c r="F19" s="7"/>
    </row>
    <row r="20" spans="1:6" x14ac:dyDescent="0.4">
      <c r="A20" s="7"/>
      <c r="B20" s="7"/>
      <c r="C20" s="2">
        <f t="shared" si="0"/>
        <v>0</v>
      </c>
      <c r="D20" s="7"/>
      <c r="E20" s="10" t="str" cm="1">
        <f t="array" ref="E20">_xlfn.IFS($C20=0,"",$D20&gt;=1,$D20-1,TRUE,"←要入力")</f>
        <v/>
      </c>
      <c r="F20" s="7"/>
    </row>
    <row r="21" spans="1:6" x14ac:dyDescent="0.4">
      <c r="A21" s="7"/>
      <c r="B21" s="7"/>
      <c r="C21" s="2">
        <f t="shared" si="0"/>
        <v>0</v>
      </c>
      <c r="D21" s="7"/>
      <c r="E21" s="10" t="str" cm="1">
        <f t="array" ref="E21">_xlfn.IFS($C21=0,"",$D21&gt;=1,$D21-1,TRUE,"←要入力")</f>
        <v/>
      </c>
      <c r="F21" s="7"/>
    </row>
    <row r="22" spans="1:6" x14ac:dyDescent="0.4">
      <c r="A22" s="7"/>
      <c r="B22" s="7"/>
      <c r="C22" s="2">
        <f t="shared" si="0"/>
        <v>0</v>
      </c>
      <c r="D22" s="7"/>
      <c r="E22" s="10" t="str" cm="1">
        <f t="array" ref="E22">_xlfn.IFS($C22=0,"",$D22&gt;=1,$D22-1,TRUE,"←要入力")</f>
        <v/>
      </c>
      <c r="F22" s="7"/>
    </row>
    <row r="23" spans="1:6" x14ac:dyDescent="0.4">
      <c r="A23" s="7"/>
      <c r="B23" s="7"/>
      <c r="C23" s="2">
        <f t="shared" si="0"/>
        <v>0</v>
      </c>
      <c r="D23" s="7"/>
      <c r="E23" s="10" t="str" cm="1">
        <f t="array" ref="E23">_xlfn.IFS($C23=0,"",$D23&gt;=1,$D23-1,TRUE,"←要入力")</f>
        <v/>
      </c>
      <c r="F23" s="7"/>
    </row>
    <row r="24" spans="1:6" x14ac:dyDescent="0.4">
      <c r="A24" s="7"/>
      <c r="B24" s="7"/>
      <c r="C24" s="2">
        <f t="shared" si="0"/>
        <v>0</v>
      </c>
      <c r="D24" s="7"/>
      <c r="E24" s="10" t="str" cm="1">
        <f t="array" ref="E24">_xlfn.IFS($C24=0,"",$D24&gt;=1,$D24-1,TRUE,"←要入力")</f>
        <v/>
      </c>
      <c r="F24" s="7"/>
    </row>
    <row r="25" spans="1:6" x14ac:dyDescent="0.4">
      <c r="A25" s="7"/>
      <c r="B25" s="7"/>
      <c r="C25" s="2">
        <f t="shared" si="0"/>
        <v>0</v>
      </c>
      <c r="D25" s="7"/>
      <c r="E25" s="10" t="str" cm="1">
        <f t="array" ref="E25">_xlfn.IFS($C25=0,"",$D25&gt;=1,$D25-1,TRUE,"←要入力")</f>
        <v/>
      </c>
      <c r="F25" s="7"/>
    </row>
    <row r="26" spans="1:6" x14ac:dyDescent="0.4">
      <c r="A26" s="7"/>
      <c r="B26" s="7"/>
      <c r="C26" s="2">
        <f t="shared" si="0"/>
        <v>0</v>
      </c>
      <c r="D26" s="7"/>
      <c r="E26" s="10" t="str" cm="1">
        <f t="array" ref="E26">_xlfn.IFS($C26=0,"",$D26&gt;=1,$D26-1,TRUE,"←要入力")</f>
        <v/>
      </c>
      <c r="F26" s="7"/>
    </row>
    <row r="27" spans="1:6" x14ac:dyDescent="0.4">
      <c r="A27" s="7"/>
      <c r="B27" s="7"/>
      <c r="C27" s="2">
        <f t="shared" si="0"/>
        <v>0</v>
      </c>
      <c r="D27" s="7"/>
      <c r="E27" s="10" t="str" cm="1">
        <f t="array" ref="E27">_xlfn.IFS($C27=0,"",$D27&gt;=1,$D27-1,TRUE,"←要入力")</f>
        <v/>
      </c>
      <c r="F27" s="7"/>
    </row>
    <row r="28" spans="1:6" x14ac:dyDescent="0.4">
      <c r="A28" s="7"/>
      <c r="B28" s="7"/>
      <c r="C28" s="2">
        <f t="shared" si="0"/>
        <v>0</v>
      </c>
      <c r="D28" s="7"/>
      <c r="E28" s="10" t="str" cm="1">
        <f t="array" ref="E28">_xlfn.IFS($C28=0,"",$D28&gt;=1,$D28-1,TRUE,"←要入力")</f>
        <v/>
      </c>
      <c r="F28" s="7"/>
    </row>
    <row r="29" spans="1:6" x14ac:dyDescent="0.4">
      <c r="A29" s="7"/>
      <c r="B29" s="7"/>
      <c r="C29" s="2">
        <f t="shared" si="0"/>
        <v>0</v>
      </c>
      <c r="D29" s="7"/>
      <c r="E29" s="10" t="str" cm="1">
        <f t="array" ref="E29">_xlfn.IFS($C29=0,"",$D29&gt;=1,$D29-1,TRUE,"←要入力")</f>
        <v/>
      </c>
      <c r="F29" s="7"/>
    </row>
    <row r="30" spans="1:6" x14ac:dyDescent="0.4">
      <c r="A30" s="7"/>
      <c r="B30" s="7"/>
      <c r="C30" s="2">
        <f t="shared" si="0"/>
        <v>0</v>
      </c>
      <c r="D30" s="7"/>
      <c r="E30" s="10" t="str" cm="1">
        <f t="array" ref="E30">_xlfn.IFS($C30=0,"",$D30&gt;=1,$D30-1,TRUE,"←要入力")</f>
        <v/>
      </c>
      <c r="F30" s="7"/>
    </row>
    <row r="31" spans="1:6" x14ac:dyDescent="0.4">
      <c r="A31" s="7"/>
      <c r="B31" s="7"/>
      <c r="C31" s="2">
        <f t="shared" si="0"/>
        <v>0</v>
      </c>
      <c r="D31" s="7"/>
      <c r="E31" s="10" t="str" cm="1">
        <f t="array" ref="E31">_xlfn.IFS($C31=0,"",$D31&gt;=1,$D31-1,TRUE,"←要入力")</f>
        <v/>
      </c>
      <c r="F31" s="7"/>
    </row>
    <row r="32" spans="1:6" x14ac:dyDescent="0.4">
      <c r="A32" s="7"/>
      <c r="B32" s="7"/>
      <c r="C32" s="2">
        <f t="shared" si="0"/>
        <v>0</v>
      </c>
      <c r="D32" s="7"/>
      <c r="E32" s="10" t="str" cm="1">
        <f t="array" ref="E32">_xlfn.IFS($C32=0,"",$D32&gt;=1,$D32-1,TRUE,"←要入力")</f>
        <v/>
      </c>
      <c r="F32" s="7"/>
    </row>
    <row r="33" spans="1:6" x14ac:dyDescent="0.4">
      <c r="A33" s="7"/>
      <c r="B33" s="7"/>
      <c r="C33" s="2">
        <f t="shared" si="0"/>
        <v>0</v>
      </c>
      <c r="D33" s="7"/>
      <c r="E33" s="10" t="str" cm="1">
        <f t="array" ref="E33">_xlfn.IFS($C33=0,"",$D33&gt;=1,$D33-1,TRUE,"←要入力")</f>
        <v/>
      </c>
      <c r="F33" s="7"/>
    </row>
    <row r="34" spans="1:6" x14ac:dyDescent="0.4">
      <c r="A34" s="7"/>
      <c r="B34" s="7"/>
      <c r="C34" s="2">
        <f t="shared" si="0"/>
        <v>0</v>
      </c>
      <c r="D34" s="7"/>
      <c r="E34" s="10" t="str" cm="1">
        <f t="array" ref="E34">_xlfn.IFS($C34=0,"",$D34&gt;=1,$D34-1,TRUE,"←要入力")</f>
        <v/>
      </c>
      <c r="F34" s="7"/>
    </row>
    <row r="35" spans="1:6" x14ac:dyDescent="0.4">
      <c r="A35" s="7"/>
      <c r="B35" s="7"/>
      <c r="C35" s="2">
        <f t="shared" si="0"/>
        <v>0</v>
      </c>
      <c r="D35" s="7"/>
      <c r="E35" s="10" t="str" cm="1">
        <f t="array" ref="E35">_xlfn.IFS($C35=0,"",$D35&gt;=1,$D35-1,TRUE,"←要入力")</f>
        <v/>
      </c>
      <c r="F35" s="7"/>
    </row>
    <row r="36" spans="1:6" x14ac:dyDescent="0.4">
      <c r="A36" s="7"/>
      <c r="B36" s="7"/>
      <c r="C36" s="2">
        <f t="shared" si="0"/>
        <v>0</v>
      </c>
      <c r="D36" s="7"/>
      <c r="E36" s="10" t="str" cm="1">
        <f t="array" ref="E36">_xlfn.IFS($C36=0,"",$D36&gt;=1,$D36-1,TRUE,"←要入力")</f>
        <v/>
      </c>
      <c r="F36" s="7"/>
    </row>
    <row r="37" spans="1:6" x14ac:dyDescent="0.4">
      <c r="A37" s="7"/>
      <c r="B37" s="7"/>
      <c r="C37" s="2">
        <f t="shared" si="0"/>
        <v>0</v>
      </c>
      <c r="D37" s="7"/>
      <c r="E37" s="10" t="str" cm="1">
        <f t="array" ref="E37">_xlfn.IFS($C37=0,"",$D37&gt;=1,$D37-1,TRUE,"←要入力")</f>
        <v/>
      </c>
      <c r="F37" s="7"/>
    </row>
    <row r="38" spans="1:6" x14ac:dyDescent="0.4">
      <c r="A38" s="7"/>
      <c r="B38" s="7"/>
      <c r="C38" s="2">
        <f t="shared" si="0"/>
        <v>0</v>
      </c>
      <c r="D38" s="7"/>
      <c r="E38" s="10" t="str" cm="1">
        <f t="array" ref="E38">_xlfn.IFS($C38=0,"",$D38&gt;=1,$D38-1,TRUE,"←要入力")</f>
        <v/>
      </c>
      <c r="F38" s="7"/>
    </row>
    <row r="39" spans="1:6" x14ac:dyDescent="0.4">
      <c r="A39" s="7"/>
      <c r="B39" s="7"/>
      <c r="C39" s="2">
        <f t="shared" si="0"/>
        <v>0</v>
      </c>
      <c r="D39" s="7"/>
      <c r="E39" s="10" t="str" cm="1">
        <f t="array" ref="E39">_xlfn.IFS($C39=0,"",$D39&gt;=1,$D39-1,TRUE,"←要入力")</f>
        <v/>
      </c>
      <c r="F39" s="7"/>
    </row>
    <row r="40" spans="1:6" x14ac:dyDescent="0.4">
      <c r="A40" s="7"/>
      <c r="B40" s="7"/>
      <c r="C40" s="2">
        <f t="shared" si="0"/>
        <v>0</v>
      </c>
      <c r="D40" s="7"/>
      <c r="E40" s="10" t="str" cm="1">
        <f t="array" ref="E40">_xlfn.IFS($C40=0,"",$D40&gt;=1,$D40-1,TRUE,"←要入力")</f>
        <v/>
      </c>
      <c r="F40" s="7"/>
    </row>
    <row r="41" spans="1:6" x14ac:dyDescent="0.4">
      <c r="A41" s="7"/>
      <c r="B41" s="7"/>
      <c r="C41" s="2">
        <f t="shared" si="0"/>
        <v>0</v>
      </c>
      <c r="D41" s="7"/>
      <c r="E41" s="10" t="str" cm="1">
        <f t="array" ref="E41">_xlfn.IFS($C41=0,"",$D41&gt;=1,$D41-1,TRUE,"←要入力")</f>
        <v/>
      </c>
      <c r="F41" s="7"/>
    </row>
    <row r="42" spans="1:6" x14ac:dyDescent="0.4">
      <c r="A42" s="7"/>
      <c r="B42" s="7"/>
      <c r="C42" s="2">
        <f t="shared" si="0"/>
        <v>0</v>
      </c>
      <c r="D42" s="7"/>
      <c r="E42" s="10" t="str" cm="1">
        <f t="array" ref="E42">_xlfn.IFS($C42=0,"",$D42&gt;=1,$D42-1,TRUE,"←要入力")</f>
        <v/>
      </c>
      <c r="F42" s="7"/>
    </row>
    <row r="43" spans="1:6" x14ac:dyDescent="0.4">
      <c r="A43" s="7"/>
      <c r="B43" s="7"/>
      <c r="C43" s="2">
        <f t="shared" si="0"/>
        <v>0</v>
      </c>
      <c r="D43" s="7"/>
      <c r="E43" s="10" t="str" cm="1">
        <f t="array" ref="E43">_xlfn.IFS($C43=0,"",$D43&gt;=1,$D43-1,TRUE,"←要入力")</f>
        <v/>
      </c>
      <c r="F43" s="7"/>
    </row>
    <row r="44" spans="1:6" x14ac:dyDescent="0.4">
      <c r="A44" s="7"/>
      <c r="B44" s="7"/>
      <c r="C44" s="2">
        <f t="shared" si="0"/>
        <v>0</v>
      </c>
      <c r="D44" s="7"/>
      <c r="E44" s="10" t="str" cm="1">
        <f t="array" ref="E44">_xlfn.IFS($C44=0,"",$D44&gt;=1,$D44-1,TRUE,"←要入力")</f>
        <v/>
      </c>
      <c r="F44" s="7"/>
    </row>
    <row r="45" spans="1:6" x14ac:dyDescent="0.4">
      <c r="A45" s="7"/>
      <c r="B45" s="7"/>
      <c r="C45" s="2">
        <f t="shared" si="0"/>
        <v>0</v>
      </c>
      <c r="D45" s="7"/>
      <c r="E45" s="10" t="str" cm="1">
        <f t="array" ref="E45">_xlfn.IFS($C45=0,"",$D45&gt;=1,$D45-1,TRUE,"←要入力")</f>
        <v/>
      </c>
      <c r="F45" s="7"/>
    </row>
    <row r="46" spans="1:6" x14ac:dyDescent="0.4">
      <c r="A46" s="7"/>
      <c r="B46" s="7"/>
      <c r="C46" s="2">
        <f t="shared" si="0"/>
        <v>0</v>
      </c>
      <c r="D46" s="7"/>
      <c r="E46" s="10" t="str" cm="1">
        <f t="array" ref="E46">_xlfn.IFS($C46=0,"",$D46&gt;=1,$D46-1,TRUE,"←要入力")</f>
        <v/>
      </c>
      <c r="F46" s="7"/>
    </row>
    <row r="47" spans="1:6" x14ac:dyDescent="0.4">
      <c r="A47" s="7"/>
      <c r="B47" s="7"/>
      <c r="C47" s="2">
        <f t="shared" si="0"/>
        <v>0</v>
      </c>
      <c r="D47" s="7"/>
      <c r="E47" s="10" t="str" cm="1">
        <f t="array" ref="E47">_xlfn.IFS($C47=0,"",$D47&gt;=1,$D47-1,TRUE,"←要入力")</f>
        <v/>
      </c>
      <c r="F47" s="7"/>
    </row>
    <row r="48" spans="1:6" x14ac:dyDescent="0.4">
      <c r="A48" s="7"/>
      <c r="B48" s="7"/>
      <c r="C48" s="2">
        <f t="shared" si="0"/>
        <v>0</v>
      </c>
      <c r="D48" s="7"/>
      <c r="E48" s="10" t="str" cm="1">
        <f t="array" ref="E48">_xlfn.IFS($C48=0,"",$D48&gt;=1,$D48-1,TRUE,"←要入力")</f>
        <v/>
      </c>
      <c r="F48" s="7"/>
    </row>
    <row r="49" spans="1:6" x14ac:dyDescent="0.4">
      <c r="A49" s="7"/>
      <c r="B49" s="7"/>
      <c r="C49" s="2">
        <f t="shared" si="0"/>
        <v>0</v>
      </c>
      <c r="D49" s="7"/>
      <c r="E49" s="10" t="str" cm="1">
        <f t="array" ref="E49">_xlfn.IFS($C49=0,"",$D49&gt;=1,$D49-1,TRUE,"←要入力")</f>
        <v/>
      </c>
      <c r="F49" s="7"/>
    </row>
    <row r="50" spans="1:6" x14ac:dyDescent="0.4">
      <c r="A50" s="7"/>
      <c r="B50" s="7"/>
      <c r="C50" s="2">
        <f t="shared" si="0"/>
        <v>0</v>
      </c>
      <c r="D50" s="7"/>
      <c r="E50" s="10" t="str" cm="1">
        <f t="array" ref="E50">_xlfn.IFS($C50=0,"",$D50&gt;=1,$D50-1,TRUE,"←要入力")</f>
        <v/>
      </c>
      <c r="F50" s="7"/>
    </row>
    <row r="51" spans="1:6" x14ac:dyDescent="0.4">
      <c r="A51" s="7"/>
      <c r="B51" s="7"/>
      <c r="C51" s="2">
        <f t="shared" si="0"/>
        <v>0</v>
      </c>
      <c r="D51" s="7"/>
      <c r="E51" s="10" t="str" cm="1">
        <f t="array" ref="E51">_xlfn.IFS($C51=0,"",$D51&gt;=1,$D51-1,TRUE,"←要入力")</f>
        <v/>
      </c>
      <c r="F51" s="7"/>
    </row>
    <row r="52" spans="1:6" x14ac:dyDescent="0.4">
      <c r="A52" s="7"/>
      <c r="B52" s="7"/>
      <c r="C52" s="2">
        <f t="shared" si="0"/>
        <v>0</v>
      </c>
      <c r="D52" s="7"/>
      <c r="E52" s="10" t="str" cm="1">
        <f t="array" ref="E52">_xlfn.IFS($C52=0,"",$D52&gt;=1,$D52-1,TRUE,"←要入力")</f>
        <v/>
      </c>
      <c r="F52" s="7"/>
    </row>
    <row r="53" spans="1:6" x14ac:dyDescent="0.4">
      <c r="A53" s="7"/>
      <c r="B53" s="7"/>
      <c r="C53" s="2">
        <f t="shared" si="0"/>
        <v>0</v>
      </c>
      <c r="D53" s="7"/>
      <c r="E53" s="10" t="str" cm="1">
        <f t="array" ref="E53">_xlfn.IFS($C53=0,"",$D53&gt;=1,$D53-1,TRUE,"←要入力")</f>
        <v/>
      </c>
      <c r="F53" s="7"/>
    </row>
    <row r="54" spans="1:6" x14ac:dyDescent="0.4">
      <c r="A54" s="7"/>
      <c r="B54" s="7"/>
      <c r="C54" s="2">
        <f t="shared" si="0"/>
        <v>0</v>
      </c>
      <c r="D54" s="7"/>
      <c r="E54" s="10" t="str" cm="1">
        <f t="array" ref="E54">_xlfn.IFS($C54=0,"",$D54&gt;=1,$D54-1,TRUE,"←要入力")</f>
        <v/>
      </c>
      <c r="F54" s="7"/>
    </row>
    <row r="55" spans="1:6" x14ac:dyDescent="0.4">
      <c r="A55" s="7"/>
      <c r="B55" s="7"/>
      <c r="C55" s="2">
        <f t="shared" si="0"/>
        <v>0</v>
      </c>
      <c r="D55" s="7"/>
      <c r="E55" s="10" t="str" cm="1">
        <f t="array" ref="E55">_xlfn.IFS($C55=0,"",$D55&gt;=1,$D55-1,TRUE,"←要入力")</f>
        <v/>
      </c>
      <c r="F55" s="7"/>
    </row>
    <row r="56" spans="1:6" x14ac:dyDescent="0.4">
      <c r="A56" s="7"/>
      <c r="B56" s="7"/>
      <c r="C56" s="2">
        <f t="shared" si="0"/>
        <v>0</v>
      </c>
      <c r="D56" s="7"/>
      <c r="E56" s="10" t="str" cm="1">
        <f t="array" ref="E56">_xlfn.IFS($C56=0,"",$D56&gt;=1,$D56-1,TRUE,"←要入力")</f>
        <v/>
      </c>
      <c r="F56" s="7"/>
    </row>
    <row r="57" spans="1:6" x14ac:dyDescent="0.4">
      <c r="A57" s="7"/>
      <c r="B57" s="7"/>
      <c r="C57" s="2">
        <f t="shared" si="0"/>
        <v>0</v>
      </c>
      <c r="D57" s="7"/>
      <c r="E57" s="10" t="str" cm="1">
        <f t="array" ref="E57">_xlfn.IFS($C57=0,"",$D57&gt;=1,$D57-1,TRUE,"←要入力")</f>
        <v/>
      </c>
      <c r="F57" s="7"/>
    </row>
    <row r="58" spans="1:6" x14ac:dyDescent="0.4">
      <c r="A58" s="7"/>
      <c r="B58" s="7"/>
      <c r="C58" s="2">
        <f t="shared" si="0"/>
        <v>0</v>
      </c>
      <c r="D58" s="7"/>
      <c r="E58" s="10" t="str" cm="1">
        <f t="array" ref="E58">_xlfn.IFS($C58=0,"",$D58&gt;=1,$D58-1,TRUE,"←要入力")</f>
        <v/>
      </c>
      <c r="F58" s="7"/>
    </row>
    <row r="59" spans="1:6" x14ac:dyDescent="0.4">
      <c r="A59" s="7"/>
      <c r="B59" s="7"/>
      <c r="C59" s="2">
        <f t="shared" si="0"/>
        <v>0</v>
      </c>
      <c r="D59" s="7"/>
      <c r="E59" s="10" t="str" cm="1">
        <f t="array" ref="E59">_xlfn.IFS($C59=0,"",$D59&gt;=1,$D59-1,TRUE,"←要入力")</f>
        <v/>
      </c>
      <c r="F59" s="7"/>
    </row>
    <row r="60" spans="1:6" x14ac:dyDescent="0.4">
      <c r="A60" s="7"/>
      <c r="B60" s="7"/>
      <c r="C60" s="2">
        <f t="shared" si="0"/>
        <v>0</v>
      </c>
      <c r="D60" s="7"/>
      <c r="E60" s="10" t="str" cm="1">
        <f t="array" ref="E60">_xlfn.IFS($C60=0,"",$D60&gt;=1,$D60-1,TRUE,"←要入力")</f>
        <v/>
      </c>
      <c r="F60" s="7"/>
    </row>
    <row r="61" spans="1:6" x14ac:dyDescent="0.4">
      <c r="A61" s="7"/>
      <c r="B61" s="7"/>
      <c r="C61" s="2">
        <f t="shared" si="0"/>
        <v>0</v>
      </c>
      <c r="D61" s="7"/>
      <c r="E61" s="10" t="str" cm="1">
        <f t="array" ref="E61">_xlfn.IFS($C61=0,"",$D61&gt;=1,$D61-1,TRUE,"←要入力")</f>
        <v/>
      </c>
      <c r="F61" s="7"/>
    </row>
    <row r="62" spans="1:6" x14ac:dyDescent="0.4">
      <c r="A62" s="7"/>
      <c r="B62" s="7"/>
      <c r="C62" s="2">
        <f t="shared" si="0"/>
        <v>0</v>
      </c>
      <c r="D62" s="7"/>
      <c r="E62" s="10" t="str" cm="1">
        <f t="array" ref="E62">_xlfn.IFS($C62=0,"",$D62&gt;=1,$D62-1,TRUE,"←要入力")</f>
        <v/>
      </c>
      <c r="F62" s="7"/>
    </row>
    <row r="63" spans="1:6" x14ac:dyDescent="0.4">
      <c r="A63" s="7"/>
      <c r="B63" s="7"/>
      <c r="C63" s="2">
        <f t="shared" si="0"/>
        <v>0</v>
      </c>
      <c r="D63" s="7"/>
      <c r="E63" s="10" t="str" cm="1">
        <f t="array" ref="E63">_xlfn.IFS($C63=0,"",$D63&gt;=1,$D63-1,TRUE,"←要入力")</f>
        <v/>
      </c>
      <c r="F63" s="7"/>
    </row>
    <row r="64" spans="1:6" x14ac:dyDescent="0.4">
      <c r="A64" s="7"/>
      <c r="B64" s="7"/>
      <c r="C64" s="2">
        <f t="shared" si="0"/>
        <v>0</v>
      </c>
      <c r="D64" s="7"/>
      <c r="E64" s="10" t="str" cm="1">
        <f t="array" ref="E64">_xlfn.IFS($C64=0,"",$D64&gt;=1,$D64-1,TRUE,"←要入力")</f>
        <v/>
      </c>
      <c r="F64" s="7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2000</vt:lpstr>
      <vt:lpstr>config</vt:lpstr>
      <vt:lpstr>支出</vt:lpstr>
      <vt:lpstr>収入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maglev</dc:creator>
  <dcterms:created xsi:type="dcterms:W3CDTF">2024-01-31T18:29:21Z</dcterms:created>
  <dcterms:modified xsi:type="dcterms:W3CDTF">2024-01-31T21:16:16Z</dcterms:modified>
  <cp:version>2024.01.31</cp:version>
</cp:coreProperties>
</file>